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ACT001CL08FS01\Home2$\CK0008\Desktop\"/>
    </mc:Choice>
  </mc:AlternateContent>
  <xr:revisionPtr revIDLastSave="0" documentId="13_ncr:1_{32D19C18-0774-406B-B715-C8DF28EC347E}" xr6:coauthVersionLast="46" xr6:coauthVersionMax="46" xr10:uidLastSave="{00000000-0000-0000-0000-000000000000}"/>
  <workbookProtection workbookAlgorithmName="SHA-512" workbookHashValue="lSWeW7spgJyIRx1Q0gTYtym+lzdJic2YuXg1y0LhxN2qny9N1rk+cnANVfABq0FNKhYVzGb2eLx5EmUsDGjiTg==" workbookSaltValue="YWLV4AXhb2vuKoZrk9+9bA==" workbookSpinCount="100000" lockStructure="1"/>
  <bookViews>
    <workbookView xWindow="-120" yWindow="-120" windowWidth="29040" windowHeight="15840" xr2:uid="{92F4955A-5554-4E7F-BC16-1F15D036DAB1}"/>
  </bookViews>
  <sheets>
    <sheet name="Application Calculator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3" i="2" l="1"/>
  <c r="L8" i="2"/>
  <c r="I14" i="2"/>
  <c r="I12" i="2" s="1"/>
  <c r="I15" i="2"/>
  <c r="I16" i="2" l="1"/>
  <c r="I13" i="2"/>
  <c r="L16" i="2"/>
  <c r="L15" i="2"/>
  <c r="I11" i="2" l="1"/>
</calcChain>
</file>

<file path=xl/sharedStrings.xml><?xml version="1.0" encoding="utf-8"?>
<sst xmlns="http://schemas.openxmlformats.org/spreadsheetml/2006/main" count="43" uniqueCount="26">
  <si>
    <t>Specified Treatment Rate</t>
  </si>
  <si>
    <t>Spray Solution (L/m²)</t>
  </si>
  <si>
    <t>L/</t>
  </si>
  <si>
    <t>m²</t>
  </si>
  <si>
    <t>Spray quality (microns)</t>
  </si>
  <si>
    <t>Treatment applied</t>
  </si>
  <si>
    <t>Concentration of active constituent</t>
  </si>
  <si>
    <t>Total target area</t>
  </si>
  <si>
    <t>%</t>
  </si>
  <si>
    <t>Number of containers</t>
  </si>
  <si>
    <t>20"</t>
  </si>
  <si>
    <t>40"</t>
  </si>
  <si>
    <t>mL</t>
  </si>
  <si>
    <t>L</t>
  </si>
  <si>
    <t>μm</t>
  </si>
  <si>
    <t>-</t>
  </si>
  <si>
    <t>Calculated requirements</t>
  </si>
  <si>
    <t>g/L to % Converter</t>
  </si>
  <si>
    <t>g/L=</t>
  </si>
  <si>
    <t>Treatment Applied</t>
  </si>
  <si>
    <t>Concentrate</t>
  </si>
  <si>
    <t>Spray solution</t>
  </si>
  <si>
    <t>Concentration</t>
  </si>
  <si>
    <t>Minimum Concentration of solution</t>
  </si>
  <si>
    <t>Dosage per 20m²</t>
  </si>
  <si>
    <t>Insecticide Application Calculator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</si>
</sst>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onsolas"/>
      <family val="3"/>
    </font>
    <font>
      <b/>
      <sz val="11"/>
      <color theme="1"/>
      <name val="Consolas"/>
      <family val="3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theme="1"/>
      <name val="Consolas"/>
      <family val="3"/>
    </font>
    <font>
      <sz val="10"/>
      <color theme="1"/>
      <name val="Consolas"/>
      <family val="3"/>
    </font>
    <font>
      <sz val="10"/>
      <color theme="1"/>
      <name val="Calibri"/>
      <family val="2"/>
      <scheme val="minor"/>
    </font>
    <font>
      <sz val="10"/>
      <name val="Consolas"/>
      <family val="3"/>
    </font>
    <font>
      <sz val="10"/>
      <color rgb="FF202124"/>
      <name val="Consolas"/>
      <family val="3"/>
    </font>
    <font>
      <b/>
      <sz val="10"/>
      <name val="Consolas"/>
      <family val="3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4">
    <xf numFmtId="0" fontId="0" fillId="0" borderId="0" xfId="0"/>
    <xf numFmtId="0" fontId="2" fillId="0" borderId="0" xfId="0" applyFont="1"/>
    <xf numFmtId="0" fontId="2" fillId="0" borderId="0" xfId="0" applyFont="1" applyFill="1" applyBorder="1"/>
    <xf numFmtId="0" fontId="0" fillId="0" borderId="0" xfId="0" applyFill="1" applyBorder="1"/>
    <xf numFmtId="0" fontId="2" fillId="0" borderId="0" xfId="0" applyFont="1" applyFill="1" applyBorder="1" applyAlignment="1"/>
    <xf numFmtId="0" fontId="2" fillId="0" borderId="0" xfId="0" applyFont="1" applyAlignment="1"/>
    <xf numFmtId="0" fontId="0" fillId="0" borderId="0" xfId="0" applyAlignment="1"/>
    <xf numFmtId="0" fontId="0" fillId="0" borderId="0" xfId="0" applyBorder="1" applyAlignment="1"/>
    <xf numFmtId="0" fontId="2" fillId="0" borderId="0" xfId="0" applyFont="1" applyFill="1" applyBorder="1" applyAlignment="1">
      <alignment horizontal="center" vertical="center"/>
    </xf>
    <xf numFmtId="0" fontId="10" fillId="0" borderId="0" xfId="0" applyFont="1"/>
    <xf numFmtId="0" fontId="11" fillId="5" borderId="1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/>
    </xf>
    <xf numFmtId="1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/>
    </xf>
    <xf numFmtId="10" fontId="8" fillId="2" borderId="4" xfId="1" applyNumberFormat="1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/>
    </xf>
    <xf numFmtId="10" fontId="11" fillId="4" borderId="1" xfId="1" applyNumberFormat="1" applyFont="1" applyFill="1" applyBorder="1" applyAlignment="1" applyProtection="1">
      <alignment horizontal="center" vertical="center"/>
    </xf>
    <xf numFmtId="1" fontId="11" fillId="4" borderId="1" xfId="0" applyNumberFormat="1" applyFont="1" applyFill="1" applyBorder="1" applyAlignment="1" applyProtection="1">
      <alignment horizontal="center" vertical="center"/>
    </xf>
    <xf numFmtId="1" fontId="11" fillId="4" borderId="1" xfId="0" applyNumberFormat="1" applyFont="1" applyFill="1" applyBorder="1" applyAlignment="1" applyProtection="1">
      <alignment horizontal="center" vertical="center"/>
      <protection locked="0"/>
    </xf>
    <xf numFmtId="10" fontId="11" fillId="4" borderId="1" xfId="0" applyNumberFormat="1" applyFont="1" applyFill="1" applyBorder="1" applyAlignment="1" applyProtection="1">
      <alignment horizontal="center" vertical="center"/>
    </xf>
    <xf numFmtId="0" fontId="13" fillId="4" borderId="1" xfId="0" applyFont="1" applyFill="1" applyBorder="1" applyAlignment="1" applyProtection="1">
      <alignment horizontal="center" vertical="center"/>
    </xf>
    <xf numFmtId="0" fontId="11" fillId="4" borderId="1" xfId="0" applyFont="1" applyFill="1" applyBorder="1" applyAlignment="1" applyProtection="1">
      <alignment horizontal="center" vertical="center"/>
      <protection locked="0"/>
    </xf>
    <xf numFmtId="0" fontId="12" fillId="4" borderId="1" xfId="0" applyFont="1" applyFill="1" applyBorder="1" applyAlignment="1">
      <alignment horizontal="center" vertical="center"/>
    </xf>
    <xf numFmtId="0" fontId="11" fillId="4" borderId="1" xfId="0" applyFont="1" applyFill="1" applyBorder="1" applyAlignment="1" applyProtection="1">
      <alignment horizontal="center" vertical="center"/>
    </xf>
    <xf numFmtId="0" fontId="11" fillId="0" borderId="3" xfId="0" applyFont="1" applyBorder="1" applyAlignment="1" applyProtection="1">
      <alignment horizontal="center" vertical="center"/>
      <protection locked="0"/>
    </xf>
    <xf numFmtId="10" fontId="9" fillId="4" borderId="5" xfId="0" applyNumberFormat="1" applyFont="1" applyFill="1" applyBorder="1" applyAlignment="1">
      <alignment horizontal="center" vertical="center"/>
    </xf>
    <xf numFmtId="0" fontId="9" fillId="4" borderId="1" xfId="0" applyFont="1" applyFill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  <protection locked="0"/>
    </xf>
    <xf numFmtId="0" fontId="8" fillId="4" borderId="1" xfId="0" applyFont="1" applyFill="1" applyBorder="1" applyAlignment="1" applyProtection="1">
      <alignment horizontal="center" vertical="center"/>
    </xf>
    <xf numFmtId="0" fontId="12" fillId="4" borderId="1" xfId="0" applyFont="1" applyFill="1" applyBorder="1" applyAlignment="1" applyProtection="1">
      <alignment horizontal="center" vertical="center"/>
    </xf>
    <xf numFmtId="2" fontId="9" fillId="2" borderId="2" xfId="1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1" fillId="2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 applyProtection="1">
      <alignment horizontal="center" vertical="center"/>
      <protection locked="0"/>
    </xf>
    <xf numFmtId="0" fontId="8" fillId="3" borderId="2" xfId="0" applyFont="1" applyFill="1" applyBorder="1" applyAlignment="1">
      <alignment horizontal="center"/>
    </xf>
    <xf numFmtId="0" fontId="8" fillId="3" borderId="3" xfId="0" applyFont="1" applyFill="1" applyBorder="1" applyAlignment="1">
      <alignment horizontal="center"/>
    </xf>
    <xf numFmtId="0" fontId="8" fillId="3" borderId="4" xfId="0" applyFont="1" applyFill="1" applyBorder="1" applyAlignment="1">
      <alignment horizontal="center"/>
    </xf>
    <xf numFmtId="164" fontId="11" fillId="0" borderId="1" xfId="0" applyNumberFormat="1" applyFont="1" applyFill="1" applyBorder="1" applyAlignment="1">
      <alignment horizontal="center" vertical="center"/>
    </xf>
    <xf numFmtId="164" fontId="9" fillId="0" borderId="1" xfId="0" applyNumberFormat="1" applyFont="1" applyBorder="1" applyAlignment="1">
      <alignment horizontal="center" vertical="center"/>
    </xf>
    <xf numFmtId="2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8" fillId="4" borderId="7" xfId="0" applyFont="1" applyFill="1" applyBorder="1" applyAlignment="1">
      <alignment horizontal="center" vertical="center"/>
    </xf>
    <xf numFmtId="0" fontId="8" fillId="4" borderId="9" xfId="0" applyFont="1" applyFill="1" applyBorder="1" applyAlignment="1">
      <alignment horizontal="center" vertical="center"/>
    </xf>
    <xf numFmtId="0" fontId="8" fillId="4" borderId="8" xfId="0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/>
    </xf>
    <xf numFmtId="0" fontId="8" fillId="4" borderId="11" xfId="0" applyFon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2" fontId="11" fillId="4" borderId="2" xfId="1" applyNumberFormat="1" applyFont="1" applyFill="1" applyBorder="1" applyAlignment="1" applyProtection="1">
      <alignment horizontal="center" vertical="center"/>
      <protection locked="0"/>
    </xf>
    <xf numFmtId="2" fontId="11" fillId="4" borderId="3" xfId="1" applyNumberFormat="1" applyFont="1" applyFill="1" applyBorder="1" applyAlignment="1" applyProtection="1">
      <alignment horizontal="center" vertical="center"/>
      <protection locked="0"/>
    </xf>
    <xf numFmtId="0" fontId="11" fillId="2" borderId="2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 applyProtection="1">
      <alignment horizontal="center" vertical="center"/>
      <protection locked="0"/>
    </xf>
    <xf numFmtId="0" fontId="9" fillId="4" borderId="4" xfId="0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center"/>
    </xf>
    <xf numFmtId="0" fontId="0" fillId="0" borderId="0" xfId="0" applyAlignment="1">
      <alignment horizontal="left" indent="5"/>
    </xf>
    <xf numFmtId="0" fontId="4" fillId="0" borderId="0" xfId="0" applyFont="1" applyAlignment="1">
      <alignment horizontal="center"/>
    </xf>
    <xf numFmtId="0" fontId="11" fillId="2" borderId="3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/>
    </xf>
    <xf numFmtId="0" fontId="3" fillId="0" borderId="0" xfId="0" applyFont="1" applyAlignment="1">
      <alignment horizontal="left"/>
    </xf>
    <xf numFmtId="0" fontId="11" fillId="2" borderId="1" xfId="0" applyFont="1" applyFill="1" applyBorder="1" applyAlignment="1">
      <alignment horizontal="center" vertical="center"/>
    </xf>
    <xf numFmtId="164" fontId="11" fillId="0" borderId="1" xfId="0" applyNumberFormat="1" applyFont="1" applyFill="1" applyBorder="1" applyAlignment="1" applyProtection="1">
      <alignment horizontal="center" vertical="center"/>
      <protection locked="0"/>
    </xf>
    <xf numFmtId="0" fontId="9" fillId="2" borderId="1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/>
    </xf>
    <xf numFmtId="0" fontId="9" fillId="0" borderId="10" xfId="0" applyFont="1" applyBorder="1" applyAlignment="1" applyProtection="1">
      <alignment horizontal="center"/>
      <protection locked="0"/>
    </xf>
    <xf numFmtId="0" fontId="9" fillId="0" borderId="11" xfId="0" applyFont="1" applyBorder="1" applyAlignment="1" applyProtection="1">
      <alignment horizontal="center"/>
      <protection locked="0"/>
    </xf>
    <xf numFmtId="0" fontId="11" fillId="4" borderId="2" xfId="0" applyFont="1" applyFill="1" applyBorder="1" applyAlignment="1" applyProtection="1">
      <alignment horizontal="center" vertical="center"/>
      <protection locked="0"/>
    </xf>
    <xf numFmtId="0" fontId="11" fillId="4" borderId="4" xfId="0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left" indent="5"/>
    </xf>
    <xf numFmtId="0" fontId="11" fillId="0" borderId="2" xfId="0" applyFont="1" applyBorder="1" applyAlignment="1" applyProtection="1">
      <alignment horizontal="center" vertical="center"/>
      <protection locked="0"/>
    </xf>
    <xf numFmtId="0" fontId="11" fillId="0" borderId="3" xfId="0" applyFont="1" applyBorder="1" applyAlignment="1" applyProtection="1">
      <alignment horizontal="center" vertical="center"/>
      <protection locked="0"/>
    </xf>
    <xf numFmtId="0" fontId="9" fillId="0" borderId="7" xfId="0" applyFont="1" applyBorder="1" applyAlignment="1" applyProtection="1">
      <alignment horizontal="center" vertical="center"/>
      <protection locked="0"/>
    </xf>
    <xf numFmtId="0" fontId="9" fillId="0" borderId="9" xfId="0" applyFont="1" applyBorder="1" applyAlignment="1" applyProtection="1">
      <alignment horizontal="center" vertical="center"/>
      <protection locked="0"/>
    </xf>
    <xf numFmtId="0" fontId="9" fillId="0" borderId="8" xfId="0" applyFont="1" applyBorder="1" applyAlignment="1" applyProtection="1">
      <alignment horizontal="center" vertical="center"/>
      <protection locked="0"/>
    </xf>
    <xf numFmtId="165" fontId="9" fillId="0" borderId="2" xfId="0" applyNumberFormat="1" applyFont="1" applyBorder="1" applyAlignment="1">
      <alignment horizontal="center" vertical="center"/>
    </xf>
    <xf numFmtId="165" fontId="9" fillId="0" borderId="3" xfId="0" applyNumberFormat="1" applyFont="1" applyBorder="1" applyAlignment="1">
      <alignment horizontal="center" vertical="center"/>
    </xf>
    <xf numFmtId="165" fontId="9" fillId="0" borderId="4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13" fillId="2" borderId="1" xfId="0" applyFont="1" applyFill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36"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 patternType="none">
          <bgColor auto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FF6600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144719</xdr:colOff>
      <xdr:row>3</xdr:row>
      <xdr:rowOff>144718</xdr:rowOff>
    </xdr:from>
    <xdr:to>
      <xdr:col>14</xdr:col>
      <xdr:colOff>368710</xdr:colOff>
      <xdr:row>5</xdr:row>
      <xdr:rowOff>143463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BB6D7E8A-64C2-4A70-9DFB-A57684F623D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b="40252"/>
        <a:stretch/>
      </xdr:blipFill>
      <xdr:spPr>
        <a:xfrm>
          <a:off x="4361836" y="613287"/>
          <a:ext cx="2659011" cy="35255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16</xdr:row>
      <xdr:rowOff>107672</xdr:rowOff>
    </xdr:from>
    <xdr:to>
      <xdr:col>11</xdr:col>
      <xdr:colOff>12715</xdr:colOff>
      <xdr:row>30</xdr:row>
      <xdr:rowOff>16565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1BC0D8A4-DF1F-4F71-A7BE-79788AE1619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r="1482"/>
        <a:stretch/>
      </xdr:blipFill>
      <xdr:spPr>
        <a:xfrm>
          <a:off x="0" y="2898911"/>
          <a:ext cx="5305302" cy="2609024"/>
        </a:xfrm>
        <a:prstGeom prst="rect">
          <a:avLst/>
        </a:prstGeom>
      </xdr:spPr>
    </xdr:pic>
    <xdr:clientData/>
  </xdr:twoCellAnchor>
  <xdr:twoCellAnchor editAs="oneCell">
    <xdr:from>
      <xdr:col>11</xdr:col>
      <xdr:colOff>91109</xdr:colOff>
      <xdr:row>16</xdr:row>
      <xdr:rowOff>66262</xdr:rowOff>
    </xdr:from>
    <xdr:to>
      <xdr:col>19</xdr:col>
      <xdr:colOff>190505</xdr:colOff>
      <xdr:row>26</xdr:row>
      <xdr:rowOff>107674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202E5D9B-87A5-4B9C-A930-338FA255980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1127"/>
        <a:stretch/>
      </xdr:blipFill>
      <xdr:spPr>
        <a:xfrm>
          <a:off x="5383696" y="2857501"/>
          <a:ext cx="4969570" cy="19795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5C6F19-E9E9-4AA4-AF19-2ECE823A98A4}">
  <dimension ref="A1:V26"/>
  <sheetViews>
    <sheetView showGridLines="0" tabSelected="1" zoomScale="115" zoomScaleNormal="115" workbookViewId="0">
      <selection activeCell="C6" sqref="C6:D6"/>
    </sheetView>
  </sheetViews>
  <sheetFormatPr defaultRowHeight="15" x14ac:dyDescent="0.25"/>
  <cols>
    <col min="2" max="2" width="29.28515625" customWidth="1"/>
    <col min="3" max="3" width="7.140625" customWidth="1"/>
    <col min="4" max="4" width="1.42578125" customWidth="1"/>
    <col min="5" max="5" width="4.140625" customWidth="1"/>
    <col min="6" max="6" width="8" customWidth="1"/>
    <col min="7" max="7" width="4.28515625" customWidth="1"/>
    <col min="8" max="8" width="2.28515625" customWidth="1"/>
    <col min="9" max="9" width="3.140625" customWidth="1"/>
    <col min="10" max="10" width="5.28515625" customWidth="1"/>
    <col min="11" max="11" width="5.140625" bestFit="1" customWidth="1"/>
    <col min="12" max="12" width="8" customWidth="1"/>
    <col min="13" max="13" width="3.5703125" customWidth="1"/>
    <col min="15" max="15" width="15.5703125" customWidth="1"/>
  </cols>
  <sheetData>
    <row r="1" spans="1:16" ht="13.5" customHeight="1" x14ac:dyDescent="0.25">
      <c r="A1" s="42" t="s">
        <v>25</v>
      </c>
      <c r="B1" s="43"/>
      <c r="C1" s="43"/>
      <c r="D1" s="43"/>
      <c r="E1" s="43"/>
      <c r="F1" s="43"/>
      <c r="G1" s="44"/>
      <c r="H1" s="1"/>
      <c r="I1" s="1"/>
      <c r="J1" s="1"/>
      <c r="K1" s="1"/>
      <c r="L1" s="1"/>
      <c r="M1" s="1"/>
      <c r="N1" s="1"/>
      <c r="O1" s="1"/>
    </row>
    <row r="2" spans="1:16" ht="6" customHeight="1" x14ac:dyDescent="0.25">
      <c r="A2" s="45"/>
      <c r="B2" s="46"/>
      <c r="C2" s="46"/>
      <c r="D2" s="46"/>
      <c r="E2" s="46"/>
      <c r="F2" s="46"/>
      <c r="G2" s="47"/>
      <c r="H2" s="1"/>
      <c r="I2" s="1"/>
      <c r="J2" s="1"/>
      <c r="K2" s="1"/>
      <c r="L2" s="1"/>
      <c r="M2" s="1"/>
      <c r="N2" s="1"/>
      <c r="O2" s="1"/>
    </row>
    <row r="3" spans="1:16" ht="15.75" customHeight="1" x14ac:dyDescent="0.25">
      <c r="A3" s="48" t="s">
        <v>0</v>
      </c>
      <c r="B3" s="49"/>
      <c r="C3" s="49"/>
      <c r="D3" s="49"/>
      <c r="E3" s="49"/>
      <c r="F3" s="49"/>
      <c r="G3" s="50"/>
      <c r="H3" s="1"/>
      <c r="I3" s="1"/>
    </row>
    <row r="4" spans="1:16" ht="14.25" customHeight="1" x14ac:dyDescent="0.25">
      <c r="A4" s="33" t="s">
        <v>23</v>
      </c>
      <c r="B4" s="33"/>
      <c r="C4" s="51">
        <v>0.03</v>
      </c>
      <c r="D4" s="52"/>
      <c r="E4" s="52"/>
      <c r="F4" s="52"/>
      <c r="G4" s="17" t="s">
        <v>8</v>
      </c>
      <c r="H4" s="1"/>
      <c r="I4" s="1"/>
    </row>
    <row r="5" spans="1:16" ht="12.75" customHeight="1" x14ac:dyDescent="0.25">
      <c r="A5" s="53" t="s">
        <v>1</v>
      </c>
      <c r="B5" s="54"/>
      <c r="C5" s="55">
        <v>1</v>
      </c>
      <c r="D5" s="56"/>
      <c r="E5" s="18" t="s">
        <v>2</v>
      </c>
      <c r="F5" s="19">
        <v>20</v>
      </c>
      <c r="G5" s="20" t="s">
        <v>3</v>
      </c>
      <c r="H5" s="1"/>
      <c r="I5" s="1"/>
    </row>
    <row r="6" spans="1:16" ht="12.75" customHeight="1" x14ac:dyDescent="0.25">
      <c r="A6" s="33" t="s">
        <v>4</v>
      </c>
      <c r="B6" s="33"/>
      <c r="C6" s="70">
        <v>350</v>
      </c>
      <c r="D6" s="71"/>
      <c r="E6" s="21" t="s">
        <v>15</v>
      </c>
      <c r="F6" s="22">
        <v>400</v>
      </c>
      <c r="G6" s="23" t="s">
        <v>14</v>
      </c>
      <c r="H6" s="1"/>
      <c r="M6" s="5"/>
      <c r="N6" s="5"/>
    </row>
    <row r="7" spans="1:16" x14ac:dyDescent="0.25">
      <c r="A7" s="83" t="s">
        <v>5</v>
      </c>
      <c r="B7" s="83"/>
      <c r="C7" s="83"/>
      <c r="D7" s="83"/>
      <c r="E7" s="83"/>
      <c r="F7" s="83"/>
      <c r="G7" s="83"/>
      <c r="H7" s="1"/>
      <c r="I7" s="67" t="s">
        <v>17</v>
      </c>
      <c r="J7" s="67"/>
      <c r="K7" s="67"/>
      <c r="L7" s="67"/>
      <c r="M7" s="67"/>
      <c r="N7" s="1"/>
    </row>
    <row r="8" spans="1:16" ht="13.5" customHeight="1" x14ac:dyDescent="0.25">
      <c r="A8" s="53" t="s">
        <v>9</v>
      </c>
      <c r="B8" s="54"/>
      <c r="C8" s="73"/>
      <c r="D8" s="74"/>
      <c r="E8" s="24" t="s">
        <v>10</v>
      </c>
      <c r="F8" s="25"/>
      <c r="G8" s="24" t="s">
        <v>11</v>
      </c>
      <c r="H8" s="1"/>
      <c r="I8" s="68"/>
      <c r="J8" s="69"/>
      <c r="K8" s="16" t="s">
        <v>18</v>
      </c>
      <c r="L8" s="31">
        <f>I8/10</f>
        <v>0</v>
      </c>
      <c r="M8" s="15" t="s">
        <v>8</v>
      </c>
      <c r="N8" s="1"/>
      <c r="O8" s="1"/>
    </row>
    <row r="9" spans="1:16" ht="13.5" customHeight="1" x14ac:dyDescent="0.25">
      <c r="A9" s="33" t="s">
        <v>6</v>
      </c>
      <c r="B9" s="33"/>
      <c r="C9" s="75"/>
      <c r="D9" s="76"/>
      <c r="E9" s="76"/>
      <c r="F9" s="77"/>
      <c r="G9" s="26" t="s">
        <v>8</v>
      </c>
      <c r="I9" s="9"/>
      <c r="J9" s="9"/>
      <c r="K9" s="9"/>
      <c r="L9" s="9"/>
      <c r="M9" s="9"/>
      <c r="N9" s="1"/>
      <c r="O9" s="1"/>
    </row>
    <row r="10" spans="1:16" ht="14.25" customHeight="1" x14ac:dyDescent="0.25">
      <c r="A10" s="48" t="s">
        <v>19</v>
      </c>
      <c r="B10" s="60"/>
      <c r="C10" s="60"/>
      <c r="D10" s="60"/>
      <c r="E10" s="60"/>
      <c r="F10" s="60"/>
      <c r="G10" s="54"/>
      <c r="I10" s="35" t="s">
        <v>16</v>
      </c>
      <c r="J10" s="36"/>
      <c r="K10" s="36"/>
      <c r="L10" s="36"/>
      <c r="M10" s="37"/>
      <c r="N10" s="1"/>
      <c r="O10" s="1"/>
    </row>
    <row r="11" spans="1:16" ht="15" customHeight="1" x14ac:dyDescent="0.25">
      <c r="A11" s="63" t="s">
        <v>20</v>
      </c>
      <c r="B11" s="63"/>
      <c r="C11" s="64"/>
      <c r="D11" s="64"/>
      <c r="E11" s="64"/>
      <c r="F11" s="64"/>
      <c r="G11" s="24" t="s">
        <v>12</v>
      </c>
      <c r="I11" s="38" t="str">
        <f>IFERROR(C4/C9*(I12*1000),"0")</f>
        <v>0</v>
      </c>
      <c r="J11" s="38"/>
      <c r="K11" s="38"/>
      <c r="L11" s="38"/>
      <c r="M11" s="10" t="s">
        <v>12</v>
      </c>
      <c r="N11" s="2"/>
      <c r="O11" s="2"/>
      <c r="P11" s="3"/>
    </row>
    <row r="12" spans="1:16" x14ac:dyDescent="0.25">
      <c r="A12" s="65" t="s">
        <v>21</v>
      </c>
      <c r="B12" s="65"/>
      <c r="C12" s="34"/>
      <c r="D12" s="34"/>
      <c r="E12" s="34"/>
      <c r="F12" s="34"/>
      <c r="G12" s="27" t="s">
        <v>13</v>
      </c>
      <c r="I12" s="39">
        <f>I14*(C5/F5)</f>
        <v>0</v>
      </c>
      <c r="J12" s="39"/>
      <c r="K12" s="39"/>
      <c r="L12" s="39"/>
      <c r="M12" s="11" t="s">
        <v>13</v>
      </c>
      <c r="N12" s="4"/>
      <c r="O12" s="4"/>
      <c r="P12" s="3"/>
    </row>
    <row r="13" spans="1:16" x14ac:dyDescent="0.25">
      <c r="A13" s="65" t="s">
        <v>22</v>
      </c>
      <c r="B13" s="65"/>
      <c r="C13" s="78" t="str">
        <f>IFERROR((C9*C11)/(C12*1000),"")</f>
        <v/>
      </c>
      <c r="D13" s="79"/>
      <c r="E13" s="79"/>
      <c r="F13" s="80"/>
      <c r="G13" s="27" t="s">
        <v>8</v>
      </c>
      <c r="I13" s="40">
        <f>C4</f>
        <v>0.03</v>
      </c>
      <c r="J13" s="41"/>
      <c r="K13" s="41"/>
      <c r="L13" s="41"/>
      <c r="M13" s="11" t="s">
        <v>8</v>
      </c>
      <c r="N13" s="4"/>
      <c r="O13" s="2"/>
      <c r="P13" s="3"/>
    </row>
    <row r="14" spans="1:16" x14ac:dyDescent="0.25">
      <c r="A14" s="65" t="s">
        <v>7</v>
      </c>
      <c r="B14" s="65"/>
      <c r="C14" s="34"/>
      <c r="D14" s="34"/>
      <c r="E14" s="34"/>
      <c r="F14" s="34"/>
      <c r="G14" s="27" t="s">
        <v>3</v>
      </c>
      <c r="I14" s="41">
        <f>(C8*80)+(F8*140)</f>
        <v>0</v>
      </c>
      <c r="J14" s="41"/>
      <c r="K14" s="41"/>
      <c r="L14" s="41"/>
      <c r="M14" s="11" t="s">
        <v>3</v>
      </c>
      <c r="N14" s="2"/>
      <c r="O14" s="2"/>
      <c r="P14" s="3"/>
    </row>
    <row r="15" spans="1:16" ht="13.5" customHeight="1" x14ac:dyDescent="0.25">
      <c r="A15" s="66" t="s">
        <v>24</v>
      </c>
      <c r="B15" s="66"/>
      <c r="C15" s="34"/>
      <c r="D15" s="34"/>
      <c r="E15" s="27" t="s">
        <v>2</v>
      </c>
      <c r="F15" s="28"/>
      <c r="G15" s="27" t="s">
        <v>3</v>
      </c>
      <c r="I15" s="41">
        <f>C5</f>
        <v>1</v>
      </c>
      <c r="J15" s="41"/>
      <c r="K15" s="11" t="s">
        <v>2</v>
      </c>
      <c r="L15" s="12">
        <f>F5</f>
        <v>20</v>
      </c>
      <c r="M15" s="11" t="s">
        <v>3</v>
      </c>
      <c r="N15" s="1"/>
      <c r="O15" s="1"/>
    </row>
    <row r="16" spans="1:16" ht="13.5" customHeight="1" x14ac:dyDescent="0.25">
      <c r="A16" s="65" t="s">
        <v>4</v>
      </c>
      <c r="B16" s="65"/>
      <c r="C16" s="34"/>
      <c r="D16" s="34"/>
      <c r="E16" s="29" t="s">
        <v>15</v>
      </c>
      <c r="F16" s="28"/>
      <c r="G16" s="30" t="s">
        <v>14</v>
      </c>
      <c r="I16" s="41">
        <f>C6</f>
        <v>350</v>
      </c>
      <c r="J16" s="41"/>
      <c r="K16" s="11" t="s">
        <v>15</v>
      </c>
      <c r="L16" s="13">
        <f>F6</f>
        <v>400</v>
      </c>
      <c r="M16" s="14" t="s">
        <v>14</v>
      </c>
      <c r="N16" s="1"/>
      <c r="O16" s="1"/>
    </row>
    <row r="17" spans="1:22" x14ac:dyDescent="0.25">
      <c r="A17" s="32"/>
      <c r="B17" s="32"/>
      <c r="I17" s="61"/>
      <c r="J17" s="61"/>
      <c r="K17" s="61"/>
      <c r="L17" s="61"/>
      <c r="M17" s="61"/>
    </row>
    <row r="18" spans="1:22" x14ac:dyDescent="0.25">
      <c r="A18" s="6"/>
      <c r="B18" s="62"/>
      <c r="C18" s="62"/>
      <c r="D18" s="62"/>
      <c r="E18" s="62"/>
      <c r="F18" s="62"/>
      <c r="G18" s="62"/>
      <c r="H18" s="7"/>
      <c r="I18" s="61"/>
      <c r="J18" s="61"/>
      <c r="K18" s="61"/>
      <c r="L18" s="61"/>
      <c r="M18" s="8"/>
      <c r="N18" s="81"/>
      <c r="O18" s="82"/>
    </row>
    <row r="19" spans="1:22" x14ac:dyDescent="0.25">
      <c r="A19" s="6"/>
      <c r="B19" s="62"/>
      <c r="C19" s="62"/>
      <c r="D19" s="62"/>
      <c r="E19" s="62"/>
      <c r="F19" s="62"/>
      <c r="G19" s="62"/>
      <c r="H19" s="6"/>
    </row>
    <row r="20" spans="1:22" x14ac:dyDescent="0.25">
      <c r="A20" s="6"/>
      <c r="B20" s="62"/>
      <c r="C20" s="62"/>
      <c r="D20" s="62"/>
      <c r="E20" s="62"/>
      <c r="F20" s="62"/>
      <c r="G20" s="62"/>
    </row>
    <row r="22" spans="1:22" ht="15.75" x14ac:dyDescent="0.25">
      <c r="A22" s="59"/>
      <c r="B22" s="59"/>
      <c r="C22" s="59"/>
      <c r="D22" s="59"/>
      <c r="E22" s="59"/>
      <c r="F22" s="59"/>
      <c r="G22" s="59"/>
      <c r="H22" s="59"/>
      <c r="I22" s="59"/>
      <c r="J22" s="59"/>
      <c r="K22" s="59"/>
    </row>
    <row r="23" spans="1:22" ht="15.75" x14ac:dyDescent="0.25">
      <c r="A23" s="72"/>
      <c r="B23" s="72"/>
      <c r="C23" s="72"/>
      <c r="D23" s="72"/>
      <c r="E23" s="72"/>
      <c r="F23" s="72"/>
      <c r="G23" s="72"/>
      <c r="H23" s="72"/>
      <c r="I23" s="72"/>
      <c r="J23" s="72"/>
      <c r="K23" s="72"/>
      <c r="L23" s="72"/>
      <c r="M23" s="72"/>
      <c r="N23" s="72"/>
      <c r="O23" s="72"/>
      <c r="P23" s="72"/>
      <c r="Q23" s="72"/>
      <c r="R23" s="72"/>
      <c r="S23" s="72"/>
      <c r="T23" s="72"/>
      <c r="U23" s="72"/>
      <c r="V23" s="72"/>
    </row>
    <row r="24" spans="1:22" ht="15.75" x14ac:dyDescent="0.25">
      <c r="A24" s="72"/>
      <c r="B24" s="72"/>
      <c r="C24" s="72"/>
      <c r="D24" s="72"/>
      <c r="E24" s="72"/>
      <c r="F24" s="72"/>
      <c r="G24" s="72"/>
      <c r="H24" s="72"/>
      <c r="I24" s="72"/>
      <c r="J24" s="72"/>
      <c r="K24" s="72"/>
      <c r="L24" s="72"/>
      <c r="M24" s="72"/>
      <c r="N24" s="72"/>
      <c r="O24" s="72"/>
      <c r="P24" s="72"/>
      <c r="Q24" s="72"/>
      <c r="R24" s="72"/>
      <c r="S24" s="72"/>
      <c r="T24" s="72"/>
      <c r="U24" s="72"/>
      <c r="V24" s="72"/>
    </row>
    <row r="25" spans="1:22" ht="15.75" x14ac:dyDescent="0.25">
      <c r="A25" s="57"/>
      <c r="B25" s="57"/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</row>
    <row r="26" spans="1:22" x14ac:dyDescent="0.25">
      <c r="A26" s="58"/>
      <c r="B26" s="58"/>
      <c r="C26" s="58"/>
      <c r="D26" s="58"/>
      <c r="E26" s="58"/>
      <c r="F26" s="58"/>
      <c r="G26" s="58"/>
      <c r="H26" s="58"/>
      <c r="I26" s="58"/>
      <c r="J26" s="58"/>
      <c r="K26" s="58"/>
      <c r="L26" s="58"/>
      <c r="M26" s="58"/>
      <c r="N26" s="58"/>
      <c r="O26" s="58"/>
      <c r="P26" s="58"/>
      <c r="Q26" s="58"/>
      <c r="R26" s="58"/>
      <c r="S26" s="58"/>
      <c r="T26" s="58"/>
      <c r="U26" s="58"/>
      <c r="V26" s="58"/>
    </row>
  </sheetData>
  <sheetProtection algorithmName="SHA-512" hashValue="+PZh7DJlfQOCJj8g85meE2G5BLjauov05Yk0lNvPhMPYda3QYZ2V8gn9a91gow0yEB9M/xC7KhdrxST+VuiBVw==" saltValue="f/juHtGF0MEECuAgr+4r2w==" spinCount="100000" sheet="1" selectLockedCells="1"/>
  <mergeCells count="47">
    <mergeCell ref="I7:M7"/>
    <mergeCell ref="I8:J8"/>
    <mergeCell ref="C6:D6"/>
    <mergeCell ref="A24:V24"/>
    <mergeCell ref="A23:V23"/>
    <mergeCell ref="C8:D8"/>
    <mergeCell ref="C9:F9"/>
    <mergeCell ref="C13:F13"/>
    <mergeCell ref="C14:F14"/>
    <mergeCell ref="C15:D15"/>
    <mergeCell ref="B19:G19"/>
    <mergeCell ref="B20:G20"/>
    <mergeCell ref="N18:O18"/>
    <mergeCell ref="A6:B6"/>
    <mergeCell ref="A7:G7"/>
    <mergeCell ref="A8:B8"/>
    <mergeCell ref="A25:V25"/>
    <mergeCell ref="A26:V26"/>
    <mergeCell ref="A22:K22"/>
    <mergeCell ref="A10:G10"/>
    <mergeCell ref="I17:M17"/>
    <mergeCell ref="I18:L18"/>
    <mergeCell ref="B18:G18"/>
    <mergeCell ref="A11:B11"/>
    <mergeCell ref="C11:F11"/>
    <mergeCell ref="A12:B12"/>
    <mergeCell ref="A13:B13"/>
    <mergeCell ref="A14:B14"/>
    <mergeCell ref="A15:B15"/>
    <mergeCell ref="A16:B16"/>
    <mergeCell ref="I14:L14"/>
    <mergeCell ref="I15:J15"/>
    <mergeCell ref="A1:G2"/>
    <mergeCell ref="A3:G3"/>
    <mergeCell ref="A4:B4"/>
    <mergeCell ref="C4:F4"/>
    <mergeCell ref="A5:B5"/>
    <mergeCell ref="C5:D5"/>
    <mergeCell ref="A17:B17"/>
    <mergeCell ref="A9:B9"/>
    <mergeCell ref="C16:D16"/>
    <mergeCell ref="C12:F12"/>
    <mergeCell ref="I10:M10"/>
    <mergeCell ref="I11:L11"/>
    <mergeCell ref="I12:L12"/>
    <mergeCell ref="I13:L13"/>
    <mergeCell ref="I16:J16"/>
  </mergeCells>
  <conditionalFormatting sqref="C11:F11">
    <cfRule type="cellIs" dxfId="35" priority="154" operator="equal">
      <formula>0</formula>
    </cfRule>
    <cfRule type="cellIs" dxfId="34" priority="155" operator="equal">
      <formula>$I$11</formula>
    </cfRule>
    <cfRule type="cellIs" dxfId="33" priority="156" operator="greaterThan">
      <formula>$I$11</formula>
    </cfRule>
    <cfRule type="cellIs" dxfId="32" priority="157" operator="lessThan">
      <formula>$I$11</formula>
    </cfRule>
  </conditionalFormatting>
  <conditionalFormatting sqref="C12:F12">
    <cfRule type="cellIs" dxfId="31" priority="158" operator="equal">
      <formula>0</formula>
    </cfRule>
    <cfRule type="cellIs" dxfId="30" priority="159" operator="lessThan">
      <formula>$I$12</formula>
    </cfRule>
    <cfRule type="cellIs" dxfId="29" priority="160" operator="greaterThan">
      <formula>$I$12</formula>
    </cfRule>
    <cfRule type="cellIs" dxfId="28" priority="161" operator="equal">
      <formula>$I$12</formula>
    </cfRule>
  </conditionalFormatting>
  <conditionalFormatting sqref="C14:F14">
    <cfRule type="cellIs" dxfId="27" priority="162" operator="equal">
      <formula>0</formula>
    </cfRule>
    <cfRule type="cellIs" dxfId="26" priority="163" operator="equal">
      <formula>$I$14</formula>
    </cfRule>
    <cfRule type="cellIs" dxfId="25" priority="164" operator="lessThan">
      <formula>$I$14</formula>
    </cfRule>
    <cfRule type="cellIs" dxfId="24" priority="165" operator="greaterThan">
      <formula>$I$14</formula>
    </cfRule>
  </conditionalFormatting>
  <conditionalFormatting sqref="C15:D15">
    <cfRule type="cellIs" dxfId="23" priority="166" operator="equal">
      <formula>0</formula>
    </cfRule>
    <cfRule type="cellIs" dxfId="22" priority="167" operator="lessThan">
      <formula>$I$15</formula>
    </cfRule>
    <cfRule type="cellIs" dxfId="21" priority="168" operator="greaterThan">
      <formula>$I$15</formula>
    </cfRule>
    <cfRule type="cellIs" dxfId="20" priority="169" operator="equal">
      <formula>$I$15</formula>
    </cfRule>
  </conditionalFormatting>
  <conditionalFormatting sqref="F15">
    <cfRule type="cellIs" dxfId="19" priority="170" operator="equal">
      <formula>0</formula>
    </cfRule>
    <cfRule type="cellIs" dxfId="18" priority="171" operator="greaterThan">
      <formula>$L$15</formula>
    </cfRule>
    <cfRule type="cellIs" dxfId="17" priority="172" operator="lessThan">
      <formula>$L$15</formula>
    </cfRule>
    <cfRule type="cellIs" dxfId="16" priority="173" operator="equal">
      <formula>$L$15</formula>
    </cfRule>
  </conditionalFormatting>
  <conditionalFormatting sqref="C16:D16">
    <cfRule type="cellIs" dxfId="15" priority="174" operator="equal">
      <formula>$I$16</formula>
    </cfRule>
    <cfRule type="cellIs" dxfId="14" priority="175" operator="greaterThan">
      <formula>$L$16</formula>
    </cfRule>
    <cfRule type="cellIs" dxfId="13" priority="176" operator="greaterThan">
      <formula>$I$16</formula>
    </cfRule>
    <cfRule type="cellIs" dxfId="12" priority="177" operator="equal">
      <formula>0</formula>
    </cfRule>
    <cfRule type="cellIs" dxfId="11" priority="178" operator="lessThan">
      <formula>$L$16</formula>
    </cfRule>
    <cfRule type="cellIs" dxfId="10" priority="179" operator="greaterThan">
      <formula>$I$16</formula>
    </cfRule>
  </conditionalFormatting>
  <conditionalFormatting sqref="F16">
    <cfRule type="cellIs" dxfId="9" priority="180" operator="greaterThan">
      <formula>$L$16</formula>
    </cfRule>
    <cfRule type="cellIs" dxfId="8" priority="181" operator="greaterThan">
      <formula>$C$16</formula>
    </cfRule>
    <cfRule type="cellIs" dxfId="7" priority="182" operator="equal">
      <formula>$L$16</formula>
    </cfRule>
    <cfRule type="cellIs" dxfId="6" priority="183" operator="lessThan">
      <formula>$C$16</formula>
    </cfRule>
    <cfRule type="cellIs" dxfId="5" priority="184" operator="greaterThan">
      <formula>$L$16</formula>
    </cfRule>
  </conditionalFormatting>
  <conditionalFormatting sqref="Y23">
    <cfRule type="cellIs" dxfId="4" priority="49" operator="greaterThan">
      <formula>$F$16</formula>
    </cfRule>
  </conditionalFormatting>
  <conditionalFormatting sqref="C13:F13">
    <cfRule type="cellIs" dxfId="3" priority="6" operator="greaterThan">
      <formula>$I$13</formula>
    </cfRule>
    <cfRule type="cellIs" dxfId="2" priority="5" operator="equal">
      <formula>$I$13</formula>
    </cfRule>
    <cfRule type="cellIs" dxfId="1" priority="4" operator="lessThan">
      <formula>$I$13</formula>
    </cfRule>
    <cfRule type="cellIs" dxfId="0" priority="3" operator="equal">
      <formula>""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Application Calculator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Insecticide Treatment Certificate Guide</dc:title>
  <dc:creator>Department of Agriculture, Water and the Environment</dc:creator>
  <dcterms:created xsi:type="dcterms:W3CDTF">2021-05-21T03:39:04Z</dcterms:created>
  <dcterms:modified xsi:type="dcterms:W3CDTF">2021-06-06T23:30:39Z</dcterms:modified>
</cp:coreProperties>
</file>